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4240" windowHeight="12135"/>
  </bookViews>
  <sheets>
    <sheet name="Sheet3" sheetId="3" r:id="rId1"/>
  </sheets>
  <calcPr calcId="124519"/>
</workbook>
</file>

<file path=xl/calcChain.xml><?xml version="1.0" encoding="utf-8"?>
<calcChain xmlns="http://schemas.openxmlformats.org/spreadsheetml/2006/main">
  <c r="D14" i="3"/>
  <c r="D57" l="1"/>
  <c r="D50"/>
  <c r="D45"/>
  <c r="D38"/>
  <c r="D33"/>
  <c r="D29"/>
  <c r="D22"/>
  <c r="D48" s="1"/>
  <c r="D55" l="1"/>
  <c r="D68" s="1"/>
  <c r="D56"/>
  <c r="D54"/>
  <c r="D51"/>
  <c r="D58" l="1"/>
  <c r="D59" s="1"/>
  <c r="D60" s="1"/>
  <c r="D62" l="1"/>
  <c r="D67" s="1"/>
  <c r="D69" s="1"/>
  <c r="D70" l="1"/>
  <c r="D71"/>
  <c r="D73" l="1"/>
  <c r="D72"/>
  <c r="D75" l="1"/>
  <c r="D74"/>
  <c r="D76" l="1"/>
  <c r="D77"/>
  <c r="D78" s="1"/>
  <c r="D80" l="1"/>
  <c r="D82" s="1"/>
  <c r="D83" s="1"/>
</calcChain>
</file>

<file path=xl/sharedStrings.xml><?xml version="1.0" encoding="utf-8"?>
<sst xmlns="http://schemas.openxmlformats.org/spreadsheetml/2006/main" count="112" uniqueCount="75">
  <si>
    <t>Rs.</t>
  </si>
  <si>
    <t>Total</t>
  </si>
  <si>
    <t>Rs</t>
  </si>
  <si>
    <t xml:space="preserve">Less  : </t>
  </si>
  <si>
    <t>Name and Address of the Unit previous name / designation. (In case of redesignated unit only)</t>
  </si>
  <si>
    <t>Since when the unit canteen has been in existence ( indicate month &amp; year only)</t>
  </si>
  <si>
    <t>Officers</t>
  </si>
  <si>
    <t>JCOs</t>
  </si>
  <si>
    <t>OR</t>
  </si>
  <si>
    <t>Families and attached personnel, if any</t>
  </si>
  <si>
    <t>Ex-servicemen</t>
  </si>
  <si>
    <t>a)</t>
  </si>
  <si>
    <t>b)</t>
  </si>
  <si>
    <t>c)</t>
  </si>
  <si>
    <t>d)</t>
  </si>
  <si>
    <t>e)</t>
  </si>
  <si>
    <t>Canteen Stores</t>
  </si>
  <si>
    <t>Working Expenses</t>
  </si>
  <si>
    <t>Estimated monthly purchase in from CSD –</t>
  </si>
  <si>
    <t>Liquor / Beer</t>
  </si>
  <si>
    <t>General Stores</t>
  </si>
  <si>
    <t>Estimated monthly sales –</t>
  </si>
  <si>
    <t>Total staff salary</t>
  </si>
  <si>
    <t>Clearing and cartages etc.</t>
  </si>
  <si>
    <t>Insurance of stocks, if any</t>
  </si>
  <si>
    <t>Estimated yearly profit (1X12) :</t>
  </si>
  <si>
    <t>Estimated yearly overheads</t>
  </si>
  <si>
    <t xml:space="preserve">Interest @4.5% for First loan </t>
  </si>
  <si>
    <t xml:space="preserve">Estimated net profit for 5 years </t>
  </si>
  <si>
    <t>Estimated monthly Profit declared by URC</t>
  </si>
  <si>
    <t>Estimated yearly Net Profit (14-15)</t>
  </si>
  <si>
    <t>Approx Strength of Personnel intended to be based on the canteen / URC :</t>
  </si>
  <si>
    <t>Estimated monthly trading expenses including overheads</t>
  </si>
  <si>
    <t>Profit per person per month</t>
  </si>
  <si>
    <t>Postage / telegrams / conveyance / rent /stationery / telephones  / printing / water/electricity etc.</t>
  </si>
  <si>
    <t>Amount of Loan Required by the Unit  for the 1st time  bearing interest @4.50% pa</t>
  </si>
  <si>
    <t>Amount of Loan Required by the Unit  for the 2nd time bearing interest @6.50% pa</t>
  </si>
  <si>
    <t>Amount of Loan Required by the Unit  for the 3rdtime bearing interest @ 6.50% pa</t>
  </si>
  <si>
    <t>(a)</t>
  </si>
  <si>
    <t>(b)</t>
  </si>
  <si>
    <t>(c )</t>
  </si>
  <si>
    <t xml:space="preserve"> Estimated investment in the canteen on –</t>
  </si>
  <si>
    <r>
      <t xml:space="preserve">Amount of Regimental / other funds at the disposal of unit approximately : Rs. ( </t>
    </r>
    <r>
      <rPr>
        <b/>
        <sz val="22"/>
        <color rgb="FFBEBEBE"/>
        <rFont val="Arial"/>
        <family val="2"/>
      </rPr>
      <t xml:space="preserve">00,00,000/- </t>
    </r>
    <r>
      <rPr>
        <sz val="22"/>
        <color theme="1"/>
        <rFont val="Arial"/>
        <family val="2"/>
      </rPr>
      <t>)</t>
    </r>
  </si>
  <si>
    <t>Interest @6.5 for second loan</t>
  </si>
  <si>
    <t>Interest @6.5 for third  loan</t>
  </si>
  <si>
    <t>These numbers should match with the details to be given in SOC</t>
  </si>
  <si>
    <t>This  loan amount to be mentioned in all relevant documents if eligible. For eligibility check go down.</t>
  </si>
  <si>
    <t>URC is requested to fill the required loan amount  against the options given under : (Pl enter amount against one option only)</t>
  </si>
  <si>
    <t>   TOTAL STRENGTH (Approx.)</t>
  </si>
  <si>
    <t>Capital expenditure (furniture, fittings, equipments etc.)</t>
  </si>
  <si>
    <t>Total yearly cost to be incurred</t>
  </si>
  <si>
    <r>
      <t>Dependent on which CSD Depot : (</t>
    </r>
    <r>
      <rPr>
        <b/>
        <u/>
        <sz val="22"/>
        <color rgb="FFBEBEBE"/>
        <rFont val="Arial"/>
        <family val="2"/>
      </rPr>
      <t>Please mention your dependent CSD Depot</t>
    </r>
    <r>
      <rPr>
        <sz val="22"/>
        <color theme="1"/>
        <rFont val="Arial"/>
        <family val="2"/>
      </rPr>
      <t>)</t>
    </r>
  </si>
  <si>
    <r>
      <t>(</t>
    </r>
    <r>
      <rPr>
        <b/>
        <u/>
        <sz val="22"/>
        <color theme="1"/>
        <rFont val="Arial"/>
        <family val="2"/>
      </rPr>
      <t>LOAN APPLICATION CUM ELIGIBILITY CHECKER</t>
    </r>
    <r>
      <rPr>
        <sz val="22"/>
        <color theme="1"/>
        <rFont val="Arial"/>
        <family val="2"/>
      </rPr>
      <t>)</t>
    </r>
  </si>
  <si>
    <t>Applicable interest</t>
  </si>
  <si>
    <t>LOAN AMOUNT</t>
  </si>
  <si>
    <t>5th Interest Component</t>
  </si>
  <si>
    <t>1st interest component after 2 years of loan disbursement</t>
  </si>
  <si>
    <t>2nd Interest comonent</t>
  </si>
  <si>
    <t>3rd Interest component</t>
  </si>
  <si>
    <t>4rth Interest component</t>
  </si>
  <si>
    <r>
      <t xml:space="preserve">Expected profit </t>
    </r>
    <r>
      <rPr>
        <b/>
        <u/>
        <sz val="22"/>
        <color theme="1"/>
        <rFont val="Arial"/>
        <family val="2"/>
      </rPr>
      <t>per mensum</t>
    </r>
    <r>
      <rPr>
        <b/>
        <sz val="22"/>
        <color theme="1"/>
        <rFont val="Arial"/>
        <family val="2"/>
      </rPr>
      <t xml:space="preserve"> </t>
    </r>
  </si>
  <si>
    <t>Instalment Amount Pincipal</t>
  </si>
  <si>
    <t>Reducing Bal for consideration after 1st Interest compenent</t>
  </si>
  <si>
    <t>Reducing Bal for consideration after 2nd Interest compenent</t>
  </si>
  <si>
    <t>Reducing Bal for consideration after 3rd Interest compenent</t>
  </si>
  <si>
    <t>Reducing Bal for consideration after 4th Interest compenent</t>
  </si>
  <si>
    <t>Total Interest</t>
  </si>
  <si>
    <t>Equated Yearly Installment</t>
  </si>
  <si>
    <t>Equated Half Yearly Installment</t>
  </si>
  <si>
    <t>KNOW YOUR EQUATED INSTALLMENT APPLICABLE AFTER 2 YEARS FROM DISBURSEMENT OF LOAN IN THE FORM OF ISSUANCE OF STORES</t>
  </si>
  <si>
    <t>Whether eligible to get the loan amount as required</t>
  </si>
  <si>
    <t>INSTALLMENT COMPUTATION</t>
  </si>
  <si>
    <t>The desired option to be mentioned in the undertaking accurately</t>
  </si>
  <si>
    <t>NOTE : URC shall enter the details in the cells marked red in colour</t>
  </si>
  <si>
    <t>ENCL-C-1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</si>
</sst>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9">
    <font>
      <sz val="11"/>
      <color theme="1"/>
      <name val="Calibri"/>
      <family val="2"/>
      <scheme val="minor"/>
    </font>
    <font>
      <sz val="22"/>
      <color theme="1"/>
      <name val="Arial"/>
      <family val="2"/>
    </font>
    <font>
      <b/>
      <u/>
      <sz val="22"/>
      <color theme="1"/>
      <name val="Arial"/>
      <family val="2"/>
    </font>
    <font>
      <b/>
      <u/>
      <sz val="22"/>
      <color rgb="FFBEBEBE"/>
      <name val="Arial"/>
      <family val="2"/>
    </font>
    <font>
      <b/>
      <sz val="22"/>
      <color rgb="FFBEBEBE"/>
      <name val="Arial"/>
      <family val="2"/>
    </font>
    <font>
      <b/>
      <sz val="22"/>
      <color theme="1"/>
      <name val="Arial"/>
      <family val="2"/>
    </font>
    <font>
      <sz val="11"/>
      <color theme="1"/>
      <name val="Calibri"/>
      <family val="2"/>
      <scheme val="minor"/>
    </font>
    <font>
      <sz val="22"/>
      <color rgb="FFFF0000"/>
      <name val="Arial"/>
      <family val="2"/>
    </font>
    <font>
      <b/>
      <sz val="3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indent="6"/>
    </xf>
    <xf numFmtId="0" fontId="1" fillId="0" borderId="1" xfId="0" applyFont="1" applyBorder="1" applyAlignment="1"/>
    <xf numFmtId="0" fontId="5" fillId="0" borderId="1" xfId="0" applyFont="1" applyBorder="1" applyAlignment="1">
      <alignment wrapText="1"/>
    </xf>
    <xf numFmtId="0" fontId="5" fillId="0" borderId="1" xfId="0" applyFont="1" applyBorder="1" applyAlignment="1"/>
    <xf numFmtId="0" fontId="1" fillId="0" borderId="1" xfId="0" applyFont="1" applyBorder="1" applyAlignment="1">
      <alignment horizontal="left" indent="14"/>
    </xf>
    <xf numFmtId="0" fontId="5" fillId="0" borderId="1" xfId="0" applyFont="1" applyBorder="1" applyAlignment="1">
      <alignment horizontal="left" indent="14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indent="15"/>
    </xf>
    <xf numFmtId="0" fontId="5" fillId="0" borderId="1" xfId="0" applyFont="1" applyBorder="1" applyAlignment="1">
      <alignment horizontal="left" indent="15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6" xfId="0" applyFont="1" applyBorder="1" applyAlignment="1"/>
    <xf numFmtId="0" fontId="5" fillId="0" borderId="6" xfId="0" applyFont="1" applyBorder="1" applyAlignment="1"/>
    <xf numFmtId="2" fontId="1" fillId="0" borderId="6" xfId="0" applyNumberFormat="1" applyFont="1" applyBorder="1" applyAlignment="1"/>
    <xf numFmtId="0" fontId="1" fillId="0" borderId="7" xfId="0" applyFont="1" applyBorder="1"/>
    <xf numFmtId="0" fontId="5" fillId="2" borderId="8" xfId="0" applyFont="1" applyFill="1" applyBorder="1"/>
    <xf numFmtId="0" fontId="1" fillId="0" borderId="8" xfId="0" applyFont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5" fillId="3" borderId="0" xfId="0" applyFont="1" applyFill="1" applyBorder="1"/>
    <xf numFmtId="0" fontId="1" fillId="3" borderId="0" xfId="0" applyFont="1" applyFill="1"/>
    <xf numFmtId="0" fontId="5" fillId="2" borderId="1" xfId="0" applyFont="1" applyFill="1" applyBorder="1"/>
    <xf numFmtId="0" fontId="5" fillId="3" borderId="3" xfId="0" applyFont="1" applyFill="1" applyBorder="1"/>
    <xf numFmtId="0" fontId="1" fillId="2" borderId="6" xfId="0" applyFont="1" applyFill="1" applyBorder="1"/>
    <xf numFmtId="0" fontId="1" fillId="4" borderId="6" xfId="0" applyFont="1" applyFill="1" applyBorder="1"/>
    <xf numFmtId="0" fontId="1" fillId="3" borderId="6" xfId="0" applyFont="1" applyFill="1" applyBorder="1"/>
    <xf numFmtId="0" fontId="1" fillId="5" borderId="6" xfId="0" applyFont="1" applyFill="1" applyBorder="1"/>
    <xf numFmtId="0" fontId="5" fillId="0" borderId="1" xfId="0" applyFont="1" applyBorder="1"/>
    <xf numFmtId="0" fontId="5" fillId="0" borderId="8" xfId="0" applyFont="1" applyBorder="1"/>
    <xf numFmtId="165" fontId="5" fillId="0" borderId="6" xfId="1" applyNumberFormat="1" applyFont="1" applyBorder="1"/>
    <xf numFmtId="165" fontId="5" fillId="0" borderId="9" xfId="1" applyNumberFormat="1" applyFont="1" applyBorder="1"/>
    <xf numFmtId="0" fontId="5" fillId="0" borderId="8" xfId="0" applyFont="1" applyBorder="1" applyAlignment="1">
      <alignment horizontal="center"/>
    </xf>
    <xf numFmtId="165" fontId="5" fillId="0" borderId="6" xfId="1" applyNumberFormat="1" applyFont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0" fontId="1" fillId="3" borderId="0" xfId="0" applyFont="1" applyFill="1" applyAlignment="1">
      <alignment horizontal="left"/>
    </xf>
    <xf numFmtId="0" fontId="5" fillId="3" borderId="0" xfId="0" applyFont="1" applyFill="1" applyBorder="1" applyAlignment="1">
      <alignment wrapText="1"/>
    </xf>
    <xf numFmtId="165" fontId="1" fillId="0" borderId="6" xfId="0" applyNumberFormat="1" applyFont="1" applyBorder="1" applyAlignment="1">
      <alignment horizontal="center"/>
    </xf>
    <xf numFmtId="165" fontId="5" fillId="6" borderId="6" xfId="1" applyNumberFormat="1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/>
    <xf numFmtId="0" fontId="7" fillId="6" borderId="6" xfId="0" applyFont="1" applyFill="1" applyBorder="1"/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3"/>
  <sheetViews>
    <sheetView tabSelected="1" zoomScale="55" zoomScaleNormal="55" workbookViewId="0">
      <selection activeCell="E4" sqref="E4"/>
    </sheetView>
  </sheetViews>
  <sheetFormatPr defaultRowHeight="27"/>
  <cols>
    <col min="1" max="1" width="8" style="1" bestFit="1" customWidth="1"/>
    <col min="2" max="2" width="182.28515625" style="1" bestFit="1" customWidth="1"/>
    <col min="3" max="3" width="18.85546875" style="2" bestFit="1" customWidth="1"/>
    <col min="4" max="4" width="29.7109375" style="1" bestFit="1" customWidth="1"/>
    <col min="5" max="5" width="56.140625" style="1" customWidth="1"/>
    <col min="6" max="16384" width="9.140625" style="1"/>
  </cols>
  <sheetData>
    <row r="1" spans="1:5" ht="27.75" thickBot="1"/>
    <row r="2" spans="1:5" ht="45">
      <c r="A2" s="19"/>
      <c r="B2" s="66" t="s">
        <v>73</v>
      </c>
      <c r="C2" s="20"/>
      <c r="D2" s="21"/>
      <c r="E2" s="65" t="s">
        <v>74</v>
      </c>
    </row>
    <row r="3" spans="1:5" ht="27.75">
      <c r="A3" s="22"/>
      <c r="B3" s="34" t="s">
        <v>52</v>
      </c>
      <c r="C3" s="6"/>
      <c r="D3" s="23"/>
    </row>
    <row r="4" spans="1:5">
      <c r="A4" s="22"/>
      <c r="B4" s="5"/>
      <c r="C4" s="6"/>
      <c r="D4" s="23"/>
    </row>
    <row r="5" spans="1:5">
      <c r="A5" s="24">
        <v>1</v>
      </c>
      <c r="B5" s="8" t="s">
        <v>4</v>
      </c>
      <c r="C5" s="6"/>
      <c r="D5" s="61"/>
    </row>
    <row r="6" spans="1:5" ht="27.75">
      <c r="A6" s="24">
        <v>2</v>
      </c>
      <c r="B6" s="8" t="s">
        <v>51</v>
      </c>
      <c r="C6" s="6"/>
      <c r="D6" s="61"/>
    </row>
    <row r="7" spans="1:5" ht="27.75">
      <c r="A7" s="24">
        <v>3</v>
      </c>
      <c r="B7" s="8" t="s">
        <v>42</v>
      </c>
      <c r="C7" s="6"/>
      <c r="D7" s="61"/>
    </row>
    <row r="8" spans="1:5">
      <c r="A8" s="24">
        <v>4</v>
      </c>
      <c r="B8" s="8" t="s">
        <v>5</v>
      </c>
      <c r="C8" s="6"/>
      <c r="D8" s="61"/>
    </row>
    <row r="9" spans="1:5">
      <c r="A9" s="24"/>
      <c r="B9" s="8"/>
      <c r="C9" s="6"/>
      <c r="D9" s="23"/>
    </row>
    <row r="10" spans="1:5" ht="55.5">
      <c r="A10" s="24">
        <v>5</v>
      </c>
      <c r="B10" s="9" t="s">
        <v>47</v>
      </c>
      <c r="C10" s="6"/>
      <c r="D10" s="23"/>
    </row>
    <row r="11" spans="1:5" ht="111" customHeight="1">
      <c r="A11" s="24" t="s">
        <v>38</v>
      </c>
      <c r="B11" s="8" t="s">
        <v>35</v>
      </c>
      <c r="C11" s="6"/>
      <c r="D11" s="58">
        <v>0</v>
      </c>
      <c r="E11" s="63" t="s">
        <v>46</v>
      </c>
    </row>
    <row r="12" spans="1:5" ht="27.75">
      <c r="A12" s="24" t="s">
        <v>39</v>
      </c>
      <c r="B12" s="8" t="s">
        <v>36</v>
      </c>
      <c r="C12" s="6"/>
      <c r="D12" s="51"/>
      <c r="E12" s="63"/>
    </row>
    <row r="13" spans="1:5">
      <c r="A13" s="24" t="s">
        <v>40</v>
      </c>
      <c r="B13" s="8" t="s">
        <v>37</v>
      </c>
      <c r="C13" s="6"/>
      <c r="D13" s="25"/>
      <c r="E13" s="63"/>
    </row>
    <row r="14" spans="1:5" hidden="1">
      <c r="A14" s="24"/>
      <c r="B14" s="8"/>
      <c r="C14" s="6"/>
      <c r="D14" s="57">
        <f>SUM(D11:D13)</f>
        <v>0</v>
      </c>
    </row>
    <row r="15" spans="1:5" ht="27.75">
      <c r="A15" s="24">
        <v>6</v>
      </c>
      <c r="B15" s="10" t="s">
        <v>31</v>
      </c>
      <c r="C15" s="6"/>
      <c r="D15" s="23"/>
    </row>
    <row r="16" spans="1:5">
      <c r="A16" s="24" t="s">
        <v>11</v>
      </c>
      <c r="B16" s="6" t="s">
        <v>6</v>
      </c>
      <c r="C16" s="6"/>
      <c r="D16" s="59"/>
      <c r="E16" s="62" t="s">
        <v>45</v>
      </c>
    </row>
    <row r="17" spans="1:5">
      <c r="A17" s="24" t="s">
        <v>12</v>
      </c>
      <c r="B17" s="6" t="s">
        <v>7</v>
      </c>
      <c r="C17" s="6"/>
      <c r="D17" s="59"/>
      <c r="E17" s="62"/>
    </row>
    <row r="18" spans="1:5">
      <c r="A18" s="24" t="s">
        <v>13</v>
      </c>
      <c r="B18" s="6" t="s">
        <v>8</v>
      </c>
      <c r="C18" s="6"/>
      <c r="D18" s="59"/>
      <c r="E18" s="62"/>
    </row>
    <row r="19" spans="1:5">
      <c r="A19" s="24" t="s">
        <v>14</v>
      </c>
      <c r="B19" s="6" t="s">
        <v>9</v>
      </c>
      <c r="C19" s="6"/>
      <c r="D19" s="59"/>
      <c r="E19" s="62"/>
    </row>
    <row r="20" spans="1:5">
      <c r="A20" s="24" t="s">
        <v>15</v>
      </c>
      <c r="B20" s="6" t="s">
        <v>10</v>
      </c>
      <c r="C20" s="6"/>
      <c r="D20" s="59"/>
      <c r="E20" s="62"/>
    </row>
    <row r="21" spans="1:5">
      <c r="A21" s="24"/>
      <c r="B21" s="11"/>
      <c r="C21" s="6"/>
      <c r="D21" s="23"/>
    </row>
    <row r="22" spans="1:5" ht="27.75">
      <c r="A22" s="24"/>
      <c r="B22" s="12" t="s">
        <v>48</v>
      </c>
      <c r="C22" s="6"/>
      <c r="D22" s="26">
        <f>SUM(D16:D20)</f>
        <v>0</v>
      </c>
    </row>
    <row r="23" spans="1:5">
      <c r="A23" s="24"/>
      <c r="B23" s="11"/>
      <c r="C23" s="6"/>
      <c r="D23" s="25"/>
    </row>
    <row r="24" spans="1:5" ht="27.75">
      <c r="A24" s="24">
        <v>7</v>
      </c>
      <c r="B24" s="10" t="s">
        <v>41</v>
      </c>
      <c r="C24" s="6"/>
      <c r="D24" s="23"/>
    </row>
    <row r="25" spans="1:5">
      <c r="A25" s="24" t="s">
        <v>11</v>
      </c>
      <c r="B25" s="8" t="s">
        <v>49</v>
      </c>
      <c r="C25" s="6" t="s">
        <v>0</v>
      </c>
      <c r="D25" s="60"/>
    </row>
    <row r="26" spans="1:5">
      <c r="A26" s="24" t="s">
        <v>12</v>
      </c>
      <c r="B26" s="8" t="s">
        <v>16</v>
      </c>
      <c r="C26" s="6" t="s">
        <v>0</v>
      </c>
      <c r="D26" s="60"/>
    </row>
    <row r="27" spans="1:5">
      <c r="A27" s="24" t="s">
        <v>13</v>
      </c>
      <c r="B27" s="8" t="s">
        <v>17</v>
      </c>
      <c r="C27" s="6" t="s">
        <v>0</v>
      </c>
      <c r="D27" s="60"/>
    </row>
    <row r="28" spans="1:5">
      <c r="A28" s="24"/>
      <c r="B28" s="14"/>
      <c r="C28" s="6"/>
      <c r="D28" s="23"/>
    </row>
    <row r="29" spans="1:5" ht="27.75">
      <c r="A29" s="24"/>
      <c r="B29" s="13" t="s">
        <v>1</v>
      </c>
      <c r="C29" s="6" t="s">
        <v>0</v>
      </c>
      <c r="D29" s="28">
        <f>SUM(D25:D27)</f>
        <v>0</v>
      </c>
    </row>
    <row r="30" spans="1:5" ht="27.75">
      <c r="A30" s="24">
        <v>8</v>
      </c>
      <c r="B30" s="10" t="s">
        <v>18</v>
      </c>
      <c r="C30" s="6"/>
      <c r="D30" s="23"/>
    </row>
    <row r="31" spans="1:5">
      <c r="A31" s="24" t="s">
        <v>11</v>
      </c>
      <c r="B31" s="8" t="s">
        <v>19</v>
      </c>
      <c r="C31" s="6" t="s">
        <v>0</v>
      </c>
      <c r="D31" s="60"/>
    </row>
    <row r="32" spans="1:5">
      <c r="A32" s="24" t="s">
        <v>12</v>
      </c>
      <c r="B32" s="8" t="s">
        <v>20</v>
      </c>
      <c r="C32" s="6" t="s">
        <v>0</v>
      </c>
      <c r="D32" s="60"/>
    </row>
    <row r="33" spans="1:5" ht="27.75">
      <c r="A33" s="24"/>
      <c r="B33" s="15" t="s">
        <v>1</v>
      </c>
      <c r="C33" s="6" t="s">
        <v>0</v>
      </c>
      <c r="D33" s="28">
        <f>SUM(D31:D32)</f>
        <v>0</v>
      </c>
      <c r="E33" s="4"/>
    </row>
    <row r="34" spans="1:5">
      <c r="A34" s="24">
        <v>9</v>
      </c>
      <c r="B34" s="7" t="s">
        <v>21</v>
      </c>
      <c r="C34" s="6"/>
      <c r="D34" s="23"/>
    </row>
    <row r="35" spans="1:5">
      <c r="A35" s="24" t="s">
        <v>11</v>
      </c>
      <c r="B35" s="7" t="s">
        <v>19</v>
      </c>
      <c r="C35" s="6" t="s">
        <v>0</v>
      </c>
      <c r="D35" s="60"/>
    </row>
    <row r="36" spans="1:5">
      <c r="A36" s="24" t="s">
        <v>12</v>
      </c>
      <c r="B36" s="7" t="s">
        <v>20</v>
      </c>
      <c r="C36" s="6" t="s">
        <v>0</v>
      </c>
      <c r="D36" s="60"/>
    </row>
    <row r="37" spans="1:5">
      <c r="A37" s="24"/>
      <c r="B37" s="14"/>
      <c r="C37" s="6"/>
      <c r="D37" s="23"/>
    </row>
    <row r="38" spans="1:5" ht="27.75">
      <c r="A38" s="24"/>
      <c r="B38" s="15" t="s">
        <v>1</v>
      </c>
      <c r="C38" s="6" t="s">
        <v>0</v>
      </c>
      <c r="D38" s="28">
        <f>SUM(D35:D36)</f>
        <v>0</v>
      </c>
      <c r="E38" s="3"/>
    </row>
    <row r="39" spans="1:5" ht="27.75">
      <c r="A39" s="24">
        <v>10</v>
      </c>
      <c r="B39" s="10" t="s">
        <v>32</v>
      </c>
      <c r="C39" s="6"/>
      <c r="D39" s="23"/>
    </row>
    <row r="40" spans="1:5">
      <c r="A40" s="24" t="s">
        <v>11</v>
      </c>
      <c r="B40" s="8" t="s">
        <v>22</v>
      </c>
      <c r="C40" s="6" t="s">
        <v>0</v>
      </c>
      <c r="D40" s="60"/>
    </row>
    <row r="41" spans="1:5">
      <c r="A41" s="24" t="s">
        <v>12</v>
      </c>
      <c r="B41" s="8" t="s">
        <v>23</v>
      </c>
      <c r="C41" s="6" t="s">
        <v>0</v>
      </c>
      <c r="D41" s="60"/>
    </row>
    <row r="42" spans="1:5">
      <c r="A42" s="24" t="s">
        <v>13</v>
      </c>
      <c r="B42" s="8" t="s">
        <v>24</v>
      </c>
      <c r="C42" s="6" t="s">
        <v>0</v>
      </c>
      <c r="D42" s="60"/>
    </row>
    <row r="43" spans="1:5" ht="45" customHeight="1">
      <c r="A43" s="24" t="s">
        <v>14</v>
      </c>
      <c r="B43" s="16" t="s">
        <v>34</v>
      </c>
      <c r="C43" s="6" t="s">
        <v>0</v>
      </c>
      <c r="D43" s="60"/>
    </row>
    <row r="44" spans="1:5">
      <c r="A44" s="24"/>
      <c r="B44" s="8"/>
      <c r="C44" s="6"/>
      <c r="D44" s="23"/>
    </row>
    <row r="45" spans="1:5" ht="27.75">
      <c r="A45" s="24"/>
      <c r="B45" s="15" t="s">
        <v>1</v>
      </c>
      <c r="C45" s="6" t="s">
        <v>0</v>
      </c>
      <c r="D45" s="28">
        <f>SUM(D40:D43)</f>
        <v>0</v>
      </c>
    </row>
    <row r="46" spans="1:5">
      <c r="A46" s="24"/>
      <c r="B46" s="8"/>
      <c r="C46" s="6"/>
      <c r="D46" s="23"/>
    </row>
    <row r="47" spans="1:5" ht="27.75">
      <c r="A47" s="24">
        <v>11</v>
      </c>
      <c r="B47" s="8" t="s">
        <v>60</v>
      </c>
      <c r="C47" s="6" t="s">
        <v>2</v>
      </c>
      <c r="D47" s="60"/>
    </row>
    <row r="48" spans="1:5">
      <c r="A48" s="24">
        <v>12</v>
      </c>
      <c r="B48" s="17" t="s">
        <v>33</v>
      </c>
      <c r="C48" s="6"/>
      <c r="D48" s="29" t="e">
        <f>D47/D22</f>
        <v>#DIV/0!</v>
      </c>
    </row>
    <row r="49" spans="1:5">
      <c r="A49" s="24"/>
      <c r="B49" s="5"/>
      <c r="C49" s="6"/>
      <c r="D49" s="23"/>
    </row>
    <row r="50" spans="1:5">
      <c r="A50" s="24">
        <v>13</v>
      </c>
      <c r="B50" s="8" t="s">
        <v>29</v>
      </c>
      <c r="C50" s="6" t="s">
        <v>2</v>
      </c>
      <c r="D50" s="27">
        <f>D47</f>
        <v>0</v>
      </c>
    </row>
    <row r="51" spans="1:5">
      <c r="A51" s="24">
        <v>14</v>
      </c>
      <c r="B51" s="8" t="s">
        <v>25</v>
      </c>
      <c r="C51" s="6"/>
      <c r="D51" s="27">
        <f>(D50*12)</f>
        <v>0</v>
      </c>
    </row>
    <row r="52" spans="1:5">
      <c r="A52" s="24"/>
      <c r="B52" s="8"/>
      <c r="C52" s="6"/>
      <c r="D52" s="27"/>
    </row>
    <row r="53" spans="1:5" ht="27.75">
      <c r="A53" s="24">
        <v>15</v>
      </c>
      <c r="B53" s="10" t="s">
        <v>3</v>
      </c>
      <c r="C53" s="6"/>
      <c r="D53" s="27"/>
    </row>
    <row r="54" spans="1:5">
      <c r="A54" s="24" t="s">
        <v>11</v>
      </c>
      <c r="B54" s="8" t="s">
        <v>26</v>
      </c>
      <c r="C54" s="6"/>
      <c r="D54" s="27">
        <f>+(D45*12)</f>
        <v>0</v>
      </c>
    </row>
    <row r="55" spans="1:5">
      <c r="A55" s="24" t="s">
        <v>12</v>
      </c>
      <c r="B55" s="8" t="s">
        <v>27</v>
      </c>
      <c r="C55" s="18">
        <v>4.4999999999999998E-2</v>
      </c>
      <c r="D55" s="27">
        <f>(D11*C55)</f>
        <v>0</v>
      </c>
    </row>
    <row r="56" spans="1:5">
      <c r="A56" s="24" t="s">
        <v>13</v>
      </c>
      <c r="B56" s="8" t="s">
        <v>43</v>
      </c>
      <c r="C56" s="18">
        <v>6.5000000000000002E-2</v>
      </c>
      <c r="D56" s="27">
        <f>(D12*C56)</f>
        <v>0</v>
      </c>
    </row>
    <row r="57" spans="1:5">
      <c r="A57" s="24" t="s">
        <v>14</v>
      </c>
      <c r="B57" s="8" t="s">
        <v>44</v>
      </c>
      <c r="C57" s="18">
        <v>6.5000000000000002E-2</v>
      </c>
      <c r="D57" s="27">
        <f>D13*C57</f>
        <v>0</v>
      </c>
    </row>
    <row r="58" spans="1:5" ht="27.75">
      <c r="A58" s="24"/>
      <c r="B58" s="13" t="s">
        <v>50</v>
      </c>
      <c r="C58" s="6"/>
      <c r="D58" s="28">
        <f>SUM(D54:D57)</f>
        <v>0</v>
      </c>
    </row>
    <row r="59" spans="1:5" ht="27.75">
      <c r="A59" s="24">
        <v>16</v>
      </c>
      <c r="B59" s="8" t="s">
        <v>30</v>
      </c>
      <c r="C59" s="6"/>
      <c r="D59" s="28">
        <f>D51-D58</f>
        <v>0</v>
      </c>
    </row>
    <row r="60" spans="1:5" ht="27.75">
      <c r="A60" s="24">
        <v>17</v>
      </c>
      <c r="B60" s="8" t="s">
        <v>28</v>
      </c>
      <c r="C60" s="6"/>
      <c r="D60" s="28">
        <f>(D59*5)</f>
        <v>0</v>
      </c>
      <c r="E60" s="4"/>
    </row>
    <row r="61" spans="1:5">
      <c r="A61" s="24"/>
      <c r="B61" s="5"/>
      <c r="C61" s="6"/>
      <c r="D61" s="23"/>
      <c r="E61" s="2"/>
    </row>
    <row r="62" spans="1:5" ht="84" thickBot="1">
      <c r="A62" s="30">
        <v>18</v>
      </c>
      <c r="B62" s="31" t="s">
        <v>70</v>
      </c>
      <c r="C62" s="32"/>
      <c r="D62" s="33" t="str">
        <f>IF(D60&gt;D11,"Eligible","Not Eligible Reduce the amount")</f>
        <v>Not Eligible Reduce the amount</v>
      </c>
      <c r="E62" s="4"/>
    </row>
    <row r="63" spans="1:5" s="39" customFormat="1" ht="27.75">
      <c r="A63" s="52"/>
      <c r="B63" s="38"/>
      <c r="C63" s="53"/>
      <c r="D63" s="54"/>
      <c r="E63" s="55"/>
    </row>
    <row r="64" spans="1:5" s="39" customFormat="1" ht="55.5">
      <c r="A64" s="52"/>
      <c r="B64" s="56" t="s">
        <v>69</v>
      </c>
      <c r="C64" s="53"/>
      <c r="D64" s="54"/>
      <c r="E64" s="55"/>
    </row>
    <row r="65" spans="1:5" ht="27.75">
      <c r="A65" s="35"/>
      <c r="B65" s="38"/>
      <c r="C65" s="36"/>
      <c r="D65" s="37"/>
      <c r="E65" s="4"/>
    </row>
    <row r="66" spans="1:5" ht="27.75" hidden="1">
      <c r="A66" s="19"/>
      <c r="B66" s="41" t="s">
        <v>71</v>
      </c>
      <c r="C66" s="20"/>
      <c r="D66" s="21"/>
    </row>
    <row r="67" spans="1:5" ht="27.75" hidden="1">
      <c r="A67" s="22"/>
      <c r="B67" s="40" t="s">
        <v>54</v>
      </c>
      <c r="C67" s="6"/>
      <c r="D67" s="23" t="b">
        <f>IF( D62="Eligible",  D14)</f>
        <v>0</v>
      </c>
    </row>
    <row r="68" spans="1:5" hidden="1">
      <c r="A68" s="22"/>
      <c r="B68" s="5" t="s">
        <v>53</v>
      </c>
      <c r="C68" s="6"/>
      <c r="D68" s="23">
        <f>IF(D55&gt;0,C55,C56)</f>
        <v>6.5000000000000002E-2</v>
      </c>
    </row>
    <row r="69" spans="1:5" hidden="1">
      <c r="A69" s="22"/>
      <c r="B69" s="5" t="s">
        <v>61</v>
      </c>
      <c r="C69" s="6"/>
      <c r="D69" s="42">
        <f>D67/5</f>
        <v>0</v>
      </c>
    </row>
    <row r="70" spans="1:5" hidden="1">
      <c r="A70" s="22"/>
      <c r="B70" s="5" t="s">
        <v>56</v>
      </c>
      <c r="C70" s="6"/>
      <c r="D70" s="43">
        <f>(D67*D68)*2</f>
        <v>0</v>
      </c>
    </row>
    <row r="71" spans="1:5" hidden="1">
      <c r="A71" s="22"/>
      <c r="B71" s="5" t="s">
        <v>62</v>
      </c>
      <c r="C71" s="6"/>
      <c r="D71" s="23">
        <f>D67-D69</f>
        <v>0</v>
      </c>
    </row>
    <row r="72" spans="1:5" hidden="1">
      <c r="A72" s="22"/>
      <c r="B72" s="5" t="s">
        <v>57</v>
      </c>
      <c r="C72" s="6"/>
      <c r="D72" s="43">
        <f>D71*D68</f>
        <v>0</v>
      </c>
    </row>
    <row r="73" spans="1:5" hidden="1">
      <c r="A73" s="22"/>
      <c r="B73" s="5" t="s">
        <v>63</v>
      </c>
      <c r="C73" s="6"/>
      <c r="D73" s="44">
        <f>D71-D69</f>
        <v>0</v>
      </c>
    </row>
    <row r="74" spans="1:5" hidden="1">
      <c r="A74" s="22"/>
      <c r="B74" s="5" t="s">
        <v>58</v>
      </c>
      <c r="C74" s="6"/>
      <c r="D74" s="45">
        <f>D73*D68</f>
        <v>0</v>
      </c>
    </row>
    <row r="75" spans="1:5" hidden="1">
      <c r="A75" s="22"/>
      <c r="B75" s="5" t="s">
        <v>64</v>
      </c>
      <c r="C75" s="6"/>
      <c r="D75" s="44">
        <f>D73-D69</f>
        <v>0</v>
      </c>
    </row>
    <row r="76" spans="1:5" hidden="1">
      <c r="A76" s="22"/>
      <c r="B76" s="5" t="s">
        <v>59</v>
      </c>
      <c r="C76" s="6"/>
      <c r="D76" s="45">
        <f>D75*D68</f>
        <v>0</v>
      </c>
    </row>
    <row r="77" spans="1:5" hidden="1">
      <c r="A77" s="22"/>
      <c r="B77" s="5" t="s">
        <v>65</v>
      </c>
      <c r="C77" s="6"/>
      <c r="D77" s="44">
        <f>D75-D69</f>
        <v>0</v>
      </c>
    </row>
    <row r="78" spans="1:5" hidden="1">
      <c r="A78" s="22"/>
      <c r="B78" s="5" t="s">
        <v>55</v>
      </c>
      <c r="C78" s="6"/>
      <c r="D78" s="45">
        <f>D77*D68</f>
        <v>0</v>
      </c>
    </row>
    <row r="79" spans="1:5" hidden="1">
      <c r="A79" s="22"/>
      <c r="B79" s="5"/>
      <c r="C79" s="6"/>
      <c r="D79" s="23"/>
    </row>
    <row r="80" spans="1:5" hidden="1">
      <c r="A80" s="22"/>
      <c r="B80" s="5" t="s">
        <v>66</v>
      </c>
      <c r="C80" s="6"/>
      <c r="D80" s="45">
        <f>D70+D72+D74+D76+D78</f>
        <v>0</v>
      </c>
    </row>
    <row r="81" spans="1:5" hidden="1">
      <c r="A81" s="22"/>
      <c r="B81" s="5"/>
      <c r="C81" s="6"/>
      <c r="D81" s="23"/>
    </row>
    <row r="82" spans="1:5" ht="54.75" customHeight="1">
      <c r="A82" s="22"/>
      <c r="B82" s="46" t="s">
        <v>67</v>
      </c>
      <c r="C82" s="13" t="s">
        <v>0</v>
      </c>
      <c r="D82" s="48">
        <f>D69+(D80/5)</f>
        <v>0</v>
      </c>
      <c r="E82" s="64" t="s">
        <v>72</v>
      </c>
    </row>
    <row r="83" spans="1:5" ht="28.5" thickBot="1">
      <c r="A83" s="30"/>
      <c r="B83" s="47" t="s">
        <v>68</v>
      </c>
      <c r="C83" s="50" t="s">
        <v>0</v>
      </c>
      <c r="D83" s="49">
        <f>D82/2</f>
        <v>0</v>
      </c>
      <c r="E83" s="64"/>
    </row>
  </sheetData>
  <mergeCells count="3">
    <mergeCell ref="E16:E20"/>
    <mergeCell ref="E11:E13"/>
    <mergeCell ref="E82:E83"/>
  </mergeCells>
  <pageMargins left="0" right="0" top="0" bottom="0" header="0" footer="0"/>
  <pageSetup paperSize="5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2022-12-06T10:20:34Z</dcterms:modified>
</cp:coreProperties>
</file>